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ystroniclaser.sharepoint.com/teams/O365_InvestorRelations/Freigegebene Dokumente/Investor Relations/02_Financial Reporting/2023/4_Full-year/09_Website/"/>
    </mc:Choice>
  </mc:AlternateContent>
  <xr:revisionPtr revIDLastSave="83" documentId="8_{7B3B25AD-58A9-4448-93A4-9EE172B78EFF}" xr6:coauthVersionLast="47" xr6:coauthVersionMax="47" xr10:uidLastSave="{EE91600C-FBCC-4E77-B3F3-956F73CE3C3B}"/>
  <bookViews>
    <workbookView xWindow="2730" yWindow="1665" windowWidth="23625" windowHeight="19935" xr2:uid="{00000000-000D-0000-FFFF-FFFF00000000}"/>
  </bookViews>
  <sheets>
    <sheet name="Websi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3" l="1"/>
  <c r="AC12" i="3"/>
  <c r="AC13" i="3"/>
  <c r="AC10" i="3"/>
  <c r="AB9" i="3"/>
  <c r="Z11" i="3"/>
  <c r="Z12" i="3"/>
  <c r="Z10" i="3"/>
  <c r="Z7" i="3"/>
  <c r="U20" i="3"/>
  <c r="U19" i="3"/>
  <c r="U18" i="3"/>
  <c r="U17" i="3"/>
  <c r="U16" i="3"/>
  <c r="R9" i="3" l="1"/>
</calcChain>
</file>

<file path=xl/sharedStrings.xml><?xml version="1.0" encoding="utf-8"?>
<sst xmlns="http://schemas.openxmlformats.org/spreadsheetml/2006/main" count="51" uniqueCount="41">
  <si>
    <t>FY 2019</t>
  </si>
  <si>
    <t>FY 2020</t>
  </si>
  <si>
    <t>Order intake</t>
  </si>
  <si>
    <t>Net sales</t>
  </si>
  <si>
    <t>Service in % of net sales</t>
  </si>
  <si>
    <t>EBITDA</t>
  </si>
  <si>
    <t>EBIT</t>
  </si>
  <si>
    <t>CAPEX</t>
  </si>
  <si>
    <t>EMEA</t>
  </si>
  <si>
    <t>Americas</t>
  </si>
  <si>
    <t>China</t>
  </si>
  <si>
    <t>Due to rounding, numbers presented in this table may not add up precisely to the totals provided. </t>
  </si>
  <si>
    <t>H1 2019</t>
  </si>
  <si>
    <t>H2 2019</t>
  </si>
  <si>
    <t>H1 2020</t>
  </si>
  <si>
    <t>H2 2020</t>
  </si>
  <si>
    <t>H1 2021</t>
  </si>
  <si>
    <t>APAC</t>
  </si>
  <si>
    <t>CHF million</t>
  </si>
  <si>
    <t>at constant exchange rates</t>
  </si>
  <si>
    <r>
      <t>Change</t>
    </r>
    <r>
      <rPr>
        <b/>
        <vertAlign val="superscript"/>
        <sz val="12"/>
        <color theme="1"/>
        <rFont val="Segoe UI Light"/>
        <family val="2"/>
      </rPr>
      <t>2)</t>
    </r>
  </si>
  <si>
    <r>
      <t>NOA</t>
    </r>
    <r>
      <rPr>
        <vertAlign val="superscript"/>
        <sz val="12"/>
        <color theme="1"/>
        <rFont val="Segoe UI Light"/>
        <family val="2"/>
      </rPr>
      <t>1)</t>
    </r>
  </si>
  <si>
    <t>1) End of period balance</t>
  </si>
  <si>
    <t>Unaudited historical key figures.</t>
  </si>
  <si>
    <t>at actual exchange rates</t>
  </si>
  <si>
    <t>H2 2021</t>
  </si>
  <si>
    <t>FY 2021</t>
  </si>
  <si>
    <t>H1 2022</t>
  </si>
  <si>
    <t>H2 2022</t>
  </si>
  <si>
    <t>FY 2022</t>
  </si>
  <si>
    <t>H1 2023</t>
  </si>
  <si>
    <t>+6.1%</t>
  </si>
  <si>
    <t>Key figures Bystronic Group</t>
  </si>
  <si>
    <t>H2 2023</t>
  </si>
  <si>
    <t>FY 2023</t>
  </si>
  <si>
    <t>2) FY 2023 vs. FY 2022</t>
  </si>
  <si>
    <t>-8.4%</t>
  </si>
  <si>
    <t>-2.3%</t>
  </si>
  <si>
    <t>-9.4%</t>
  </si>
  <si>
    <t>-3.7%</t>
  </si>
  <si>
    <t>+12.4%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</si>
</sst>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  <numFmt numFmtId="167" formatCode="_ * #\'##0.00_ ;_ * \-#\'##0.00_ ;_ * &quot;-&quot;??_ ;_ @_ "/>
  </numFmts>
  <fonts count="13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Segoe UI Light"/>
      <family val="2"/>
    </font>
    <font>
      <sz val="8"/>
      <color theme="1"/>
      <name val="Segoe UI Light"/>
      <family val="2"/>
    </font>
    <font>
      <b/>
      <sz val="10"/>
      <color theme="1"/>
      <name val="Segoe UI Light"/>
      <family val="2"/>
    </font>
    <font>
      <b/>
      <u/>
      <sz val="10"/>
      <color theme="1"/>
      <name val="Segoe UI Light"/>
      <family val="2"/>
    </font>
    <font>
      <b/>
      <sz val="15"/>
      <color theme="1"/>
      <name val="Segoe UI Semibold"/>
      <family val="2"/>
    </font>
    <font>
      <b/>
      <sz val="12"/>
      <color theme="1"/>
      <name val="Segoe UI Light"/>
      <family val="2"/>
    </font>
    <font>
      <sz val="12"/>
      <color theme="1"/>
      <name val="Segoe UI Light"/>
      <family val="2"/>
    </font>
    <font>
      <b/>
      <sz val="12"/>
      <name val="Segoe UI Light"/>
      <family val="2"/>
    </font>
    <font>
      <sz val="12"/>
      <name val="Segoe UI Light"/>
      <family val="2"/>
    </font>
    <font>
      <b/>
      <vertAlign val="superscript"/>
      <sz val="12"/>
      <color theme="1"/>
      <name val="Segoe UI Light"/>
      <family val="2"/>
    </font>
    <font>
      <vertAlign val="superscript"/>
      <sz val="12"/>
      <color theme="1"/>
      <name val="Segoe U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vertical="center" readingOrder="1"/>
    </xf>
    <xf numFmtId="0" fontId="2" fillId="2" borderId="0" xfId="0" applyFont="1" applyFill="1" applyAlignment="1">
      <alignment vertical="center" readingOrder="1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vertical="center" readingOrder="1"/>
    </xf>
    <xf numFmtId="0" fontId="3" fillId="2" borderId="0" xfId="0" applyFont="1" applyFill="1" applyAlignment="1">
      <alignment vertical="center" readingOrder="1"/>
    </xf>
    <xf numFmtId="0" fontId="2" fillId="2" borderId="5" xfId="0" applyFont="1" applyFill="1" applyBorder="1" applyAlignment="1">
      <alignment vertical="center" readingOrder="1"/>
    </xf>
    <xf numFmtId="0" fontId="2" fillId="0" borderId="0" xfId="0" applyFont="1" applyAlignment="1">
      <alignment vertical="center" readingOrder="1"/>
    </xf>
    <xf numFmtId="0" fontId="2" fillId="2" borderId="4" xfId="0" applyFont="1" applyFill="1" applyBorder="1" applyAlignment="1">
      <alignment readingOrder="1"/>
    </xf>
    <xf numFmtId="0" fontId="2" fillId="2" borderId="0" xfId="0" applyFont="1" applyFill="1" applyAlignment="1">
      <alignment readingOrder="1"/>
    </xf>
    <xf numFmtId="0" fontId="3" fillId="2" borderId="0" xfId="0" applyFont="1" applyFill="1" applyAlignment="1">
      <alignment readingOrder="1"/>
    </xf>
    <xf numFmtId="0" fontId="2" fillId="2" borderId="5" xfId="0" applyFont="1" applyFill="1" applyBorder="1" applyAlignment="1">
      <alignment readingOrder="1"/>
    </xf>
    <xf numFmtId="0" fontId="2" fillId="0" borderId="0" xfId="0" applyFont="1" applyAlignment="1">
      <alignment readingOrder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4" fillId="2" borderId="4" xfId="1" applyNumberFormat="1" applyFont="1" applyFill="1" applyBorder="1" applyAlignment="1">
      <alignment readingOrder="1"/>
    </xf>
    <xf numFmtId="43" fontId="4" fillId="0" borderId="0" xfId="0" applyNumberFormat="1" applyFont="1" applyAlignment="1">
      <alignment readingOrder="1"/>
    </xf>
    <xf numFmtId="0" fontId="4" fillId="0" borderId="0" xfId="0" applyFont="1"/>
    <xf numFmtId="164" fontId="2" fillId="2" borderId="4" xfId="1" applyNumberFormat="1" applyFont="1" applyFill="1" applyBorder="1" applyAlignment="1">
      <alignment readingOrder="1"/>
    </xf>
    <xf numFmtId="166" fontId="2" fillId="0" borderId="0" xfId="2" applyNumberFormat="1" applyFont="1" applyFill="1" applyBorder="1" applyAlignment="1">
      <alignment readingOrder="1"/>
    </xf>
    <xf numFmtId="43" fontId="2" fillId="0" borderId="0" xfId="0" applyNumberFormat="1" applyFont="1" applyAlignment="1">
      <alignment readingOrder="1"/>
    </xf>
    <xf numFmtId="0" fontId="4" fillId="2" borderId="4" xfId="0" applyFont="1" applyFill="1" applyBorder="1" applyAlignment="1">
      <alignment readingOrder="1"/>
    </xf>
    <xf numFmtId="167" fontId="4" fillId="0" borderId="0" xfId="0" applyNumberFormat="1" applyFont="1" applyAlignment="1">
      <alignment readingOrder="1"/>
    </xf>
    <xf numFmtId="0" fontId="4" fillId="0" borderId="0" xfId="0" applyFont="1" applyAlignment="1">
      <alignment readingOrder="1"/>
    </xf>
    <xf numFmtId="165" fontId="2" fillId="0" borderId="0" xfId="0" applyNumberFormat="1" applyFont="1" applyAlignment="1">
      <alignment readingOrder="1"/>
    </xf>
    <xf numFmtId="165" fontId="2" fillId="2" borderId="0" xfId="1" applyNumberFormat="1" applyFont="1" applyFill="1" applyBorder="1" applyAlignment="1">
      <alignment readingOrder="1"/>
    </xf>
    <xf numFmtId="165" fontId="3" fillId="2" borderId="0" xfId="1" applyNumberFormat="1" applyFont="1" applyFill="1" applyBorder="1" applyAlignment="1">
      <alignment readingOrder="1"/>
    </xf>
    <xf numFmtId="166" fontId="3" fillId="2" borderId="0" xfId="2" applyNumberFormat="1" applyFont="1" applyFill="1" applyBorder="1" applyAlignment="1">
      <alignment readingOrder="1"/>
    </xf>
    <xf numFmtId="165" fontId="2" fillId="2" borderId="5" xfId="1" applyNumberFormat="1" applyFont="1" applyFill="1" applyBorder="1" applyAlignment="1">
      <alignment readingOrder="1"/>
    </xf>
    <xf numFmtId="0" fontId="2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2" fillId="2" borderId="9" xfId="0" applyFont="1" applyFill="1" applyBorder="1"/>
    <xf numFmtId="0" fontId="6" fillId="2" borderId="0" xfId="0" applyFont="1" applyFill="1" applyAlignment="1">
      <alignment vertical="center" readingOrder="1"/>
    </xf>
    <xf numFmtId="0" fontId="4" fillId="2" borderId="4" xfId="0" applyFont="1" applyFill="1" applyBorder="1" applyAlignment="1">
      <alignment horizontal="right" vertical="center" wrapText="1" readingOrder="1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 wrapText="1" readingOrder="1"/>
    </xf>
    <xf numFmtId="0" fontId="7" fillId="2" borderId="0" xfId="0" applyFont="1" applyFill="1" applyAlignment="1">
      <alignment horizontal="right" vertical="center" wrapText="1" readingOrder="1"/>
    </xf>
    <xf numFmtId="0" fontId="7" fillId="4" borderId="0" xfId="0" applyFont="1" applyFill="1" applyAlignment="1">
      <alignment horizontal="right" vertical="center" wrapText="1" readingOrder="1"/>
    </xf>
    <xf numFmtId="0" fontId="7" fillId="2" borderId="0" xfId="0" applyFont="1" applyFill="1" applyAlignment="1">
      <alignment readingOrder="1"/>
    </xf>
    <xf numFmtId="164" fontId="7" fillId="2" borderId="0" xfId="1" applyNumberFormat="1" applyFont="1" applyFill="1" applyBorder="1" applyAlignment="1">
      <alignment readingOrder="1"/>
    </xf>
    <xf numFmtId="165" fontId="9" fillId="2" borderId="0" xfId="1" applyNumberFormat="1" applyFont="1" applyFill="1" applyBorder="1" applyAlignment="1">
      <alignment readingOrder="1"/>
    </xf>
    <xf numFmtId="165" fontId="9" fillId="4" borderId="0" xfId="1" applyNumberFormat="1" applyFont="1" applyFill="1" applyBorder="1" applyAlignment="1">
      <alignment readingOrder="1"/>
    </xf>
    <xf numFmtId="0" fontId="7" fillId="2" borderId="7" xfId="0" applyFont="1" applyFill="1" applyBorder="1" applyAlignment="1">
      <alignment readingOrder="1"/>
    </xf>
    <xf numFmtId="165" fontId="9" fillId="2" borderId="7" xfId="1" applyNumberFormat="1" applyFont="1" applyFill="1" applyBorder="1" applyAlignment="1">
      <alignment readingOrder="1"/>
    </xf>
    <xf numFmtId="165" fontId="9" fillId="4" borderId="7" xfId="1" applyNumberFormat="1" applyFont="1" applyFill="1" applyBorder="1" applyAlignment="1">
      <alignment readingOrder="1"/>
    </xf>
    <xf numFmtId="0" fontId="8" fillId="2" borderId="7" xfId="0" applyFont="1" applyFill="1" applyBorder="1" applyAlignment="1">
      <alignment readingOrder="1"/>
    </xf>
    <xf numFmtId="164" fontId="8" fillId="2" borderId="0" xfId="1" applyNumberFormat="1" applyFont="1" applyFill="1" applyBorder="1" applyAlignment="1">
      <alignment readingOrder="1"/>
    </xf>
    <xf numFmtId="166" fontId="10" fillId="2" borderId="7" xfId="2" applyNumberFormat="1" applyFont="1" applyFill="1" applyBorder="1" applyAlignment="1">
      <alignment readingOrder="1"/>
    </xf>
    <xf numFmtId="166" fontId="10" fillId="4" borderId="7" xfId="2" applyNumberFormat="1" applyFont="1" applyFill="1" applyBorder="1" applyAlignment="1">
      <alignment readingOrder="1"/>
    </xf>
    <xf numFmtId="166" fontId="10" fillId="2" borderId="0" xfId="2" applyNumberFormat="1" applyFont="1" applyFill="1" applyBorder="1" applyAlignment="1">
      <alignment readingOrder="1"/>
    </xf>
    <xf numFmtId="165" fontId="10" fillId="2" borderId="7" xfId="1" applyNumberFormat="1" applyFont="1" applyFill="1" applyBorder="1" applyAlignment="1">
      <alignment readingOrder="1"/>
    </xf>
    <xf numFmtId="165" fontId="10" fillId="4" borderId="7" xfId="1" applyNumberFormat="1" applyFont="1" applyFill="1" applyBorder="1" applyAlignment="1">
      <alignment readingOrder="1"/>
    </xf>
    <xf numFmtId="165" fontId="10" fillId="2" borderId="0" xfId="1" applyNumberFormat="1" applyFont="1" applyFill="1" applyBorder="1" applyAlignment="1">
      <alignment readingOrder="1"/>
    </xf>
    <xf numFmtId="0" fontId="8" fillId="2" borderId="0" xfId="0" applyFont="1" applyFill="1" applyAlignment="1">
      <alignment readingOrder="1"/>
    </xf>
    <xf numFmtId="165" fontId="10" fillId="2" borderId="10" xfId="1" applyNumberFormat="1" applyFont="1" applyFill="1" applyBorder="1" applyAlignment="1">
      <alignment readingOrder="1"/>
    </xf>
    <xf numFmtId="165" fontId="10" fillId="3" borderId="7" xfId="1" applyNumberFormat="1" applyFont="1" applyFill="1" applyBorder="1" applyAlignment="1">
      <alignment readingOrder="1"/>
    </xf>
    <xf numFmtId="0" fontId="7" fillId="2" borderId="5" xfId="0" applyFont="1" applyFill="1" applyBorder="1" applyAlignment="1">
      <alignment horizontal="right" vertical="center" wrapText="1" readingOrder="1"/>
    </xf>
    <xf numFmtId="165" fontId="9" fillId="2" borderId="5" xfId="1" applyNumberFormat="1" applyFont="1" applyFill="1" applyBorder="1" applyAlignment="1">
      <alignment readingOrder="1"/>
    </xf>
    <xf numFmtId="166" fontId="10" fillId="2" borderId="5" xfId="2" applyNumberFormat="1" applyFont="1" applyFill="1" applyBorder="1" applyAlignment="1">
      <alignment readingOrder="1"/>
    </xf>
    <xf numFmtId="165" fontId="10" fillId="2" borderId="5" xfId="1" applyNumberFormat="1" applyFont="1" applyFill="1" applyBorder="1" applyAlignment="1">
      <alignment readingOrder="1"/>
    </xf>
    <xf numFmtId="0" fontId="8" fillId="2" borderId="5" xfId="0" applyFont="1" applyFill="1" applyBorder="1" applyAlignment="1">
      <alignment readingOrder="1"/>
    </xf>
    <xf numFmtId="0" fontId="7" fillId="0" borderId="0" xfId="0" applyFont="1" applyAlignment="1">
      <alignment horizontal="right" vertical="center" wrapText="1" readingOrder="1"/>
    </xf>
    <xf numFmtId="0" fontId="3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readingOrder="1"/>
    </xf>
    <xf numFmtId="165" fontId="2" fillId="0" borderId="0" xfId="1" applyNumberFormat="1" applyFont="1" applyFill="1" applyBorder="1" applyAlignment="1">
      <alignment readingOrder="1"/>
    </xf>
    <xf numFmtId="0" fontId="3" fillId="2" borderId="6" xfId="0" applyFont="1" applyFill="1" applyBorder="1" applyAlignment="1">
      <alignment horizontal="left" vertical="center" wrapText="1"/>
    </xf>
    <xf numFmtId="165" fontId="10" fillId="2" borderId="7" xfId="1" applyNumberFormat="1" applyFont="1" applyFill="1" applyBorder="1" applyAlignment="1">
      <alignment horizontal="right" readingOrder="1"/>
    </xf>
    <xf numFmtId="43" fontId="2" fillId="2" borderId="0" xfId="0" applyNumberFormat="1" applyFont="1" applyFill="1"/>
    <xf numFmtId="9" fontId="3" fillId="2" borderId="0" xfId="2" applyFont="1" applyFill="1" applyBorder="1"/>
    <xf numFmtId="9" fontId="3" fillId="2" borderId="6" xfId="2" applyFont="1" applyFill="1" applyBorder="1"/>
    <xf numFmtId="43" fontId="2" fillId="0" borderId="0" xfId="0" applyNumberFormat="1" applyFont="1"/>
    <xf numFmtId="9" fontId="2" fillId="0" borderId="0" xfId="2" applyFont="1" applyAlignment="1">
      <alignment readingOrder="1"/>
    </xf>
    <xf numFmtId="166" fontId="9" fillId="2" borderId="7" xfId="2" applyNumberFormat="1" applyFont="1" applyFill="1" applyBorder="1" applyAlignment="1">
      <alignment horizontal="right" indent="1" readingOrder="1"/>
    </xf>
    <xf numFmtId="0" fontId="2" fillId="0" borderId="2" xfId="0" applyFont="1" applyBorder="1"/>
    <xf numFmtId="165" fontId="9" fillId="0" borderId="0" xfId="1" applyNumberFormat="1" applyFont="1" applyFill="1" applyBorder="1" applyAlignment="1">
      <alignment readingOrder="1"/>
    </xf>
    <xf numFmtId="165" fontId="9" fillId="0" borderId="7" xfId="1" applyNumberFormat="1" applyFont="1" applyFill="1" applyBorder="1" applyAlignment="1">
      <alignment readingOrder="1"/>
    </xf>
    <xf numFmtId="165" fontId="10" fillId="0" borderId="7" xfId="1" applyNumberFormat="1" applyFont="1" applyFill="1" applyBorder="1" applyAlignment="1">
      <alignment readingOrder="1"/>
    </xf>
    <xf numFmtId="165" fontId="10" fillId="0" borderId="0" xfId="1" applyNumberFormat="1" applyFont="1" applyFill="1" applyBorder="1" applyAlignment="1">
      <alignment readingOrder="1"/>
    </xf>
    <xf numFmtId="0" fontId="2" fillId="0" borderId="6" xfId="0" applyFont="1" applyBorder="1"/>
    <xf numFmtId="166" fontId="10" fillId="0" borderId="7" xfId="2" applyNumberFormat="1" applyFont="1" applyFill="1" applyBorder="1" applyAlignment="1">
      <alignment readingOrder="1"/>
    </xf>
    <xf numFmtId="166" fontId="9" fillId="2" borderId="7" xfId="2" quotePrefix="1" applyNumberFormat="1" applyFont="1" applyFill="1" applyBorder="1" applyAlignment="1">
      <alignment horizontal="right" indent="1" readingOrder="1"/>
    </xf>
    <xf numFmtId="166" fontId="10" fillId="2" borderId="7" xfId="2" quotePrefix="1" applyNumberFormat="1" applyFont="1" applyFill="1" applyBorder="1" applyAlignment="1">
      <alignment horizontal="right" indent="1" readingOrder="1"/>
    </xf>
    <xf numFmtId="0" fontId="5" fillId="0" borderId="0" xfId="0" applyFont="1" applyAlignment="1">
      <alignment vertical="center" readingOrder="1"/>
    </xf>
    <xf numFmtId="0" fontId="2" fillId="2" borderId="0" xfId="0" applyFont="1" applyFill="1" applyAlignment="1">
      <alignment vertical="center"/>
    </xf>
    <xf numFmtId="43" fontId="8" fillId="0" borderId="0" xfId="0" applyNumberFormat="1" applyFont="1" applyAlignment="1">
      <alignment readingOrder="1"/>
    </xf>
    <xf numFmtId="166" fontId="2" fillId="0" borderId="0" xfId="2" applyNumberFormat="1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E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37"/>
  <sheetViews>
    <sheetView showGridLines="0" tabSelected="1" zoomScaleNormal="100" workbookViewId="0">
      <selection activeCell="AB13" sqref="AB13"/>
    </sheetView>
  </sheetViews>
  <sheetFormatPr baseColWidth="10" defaultColWidth="5.875" defaultRowHeight="14.25" zeroHeight="1" outlineLevelCol="1" x14ac:dyDescent="0.25"/>
  <cols>
    <col min="1" max="2" width="2.625" style="1" customWidth="1"/>
    <col min="3" max="3" width="22.125" style="1" bestFit="1" customWidth="1"/>
    <col min="4" max="4" width="2.75" style="1" customWidth="1"/>
    <col min="5" max="6" width="13.25" style="1" hidden="1" customWidth="1" outlineLevel="1"/>
    <col min="7" max="7" width="2.75" style="1" hidden="1" customWidth="1" outlineLevel="1"/>
    <col min="8" max="8" width="13.25" style="1" hidden="1" customWidth="1" outlineLevel="1"/>
    <col min="9" max="9" width="2.625" style="1" hidden="1" customWidth="1" outlineLevel="1"/>
    <col min="10" max="11" width="13.25" style="1" hidden="1" customWidth="1" outlineLevel="1"/>
    <col min="12" max="12" width="2.75" style="1" hidden="1" customWidth="1" outlineLevel="1"/>
    <col min="13" max="13" width="13.25" style="1" hidden="1" customWidth="1" outlineLevel="1"/>
    <col min="14" max="14" width="2.625" style="1" hidden="1" customWidth="1" outlineLevel="1"/>
    <col min="15" max="15" width="14.625" style="1" hidden="1" customWidth="1" outlineLevel="1"/>
    <col min="16" max="16" width="13.25" style="1" hidden="1" customWidth="1" outlineLevel="1"/>
    <col min="17" max="17" width="2.75" style="1" hidden="1" customWidth="1" outlineLevel="1"/>
    <col min="18" max="18" width="13.25" style="1" hidden="1" customWidth="1" outlineLevel="1"/>
    <col min="19" max="19" width="2.625" style="1" customWidth="1" collapsed="1"/>
    <col min="20" max="20" width="14.625" style="1" customWidth="1"/>
    <col min="21" max="21" width="13.25" style="1" customWidth="1"/>
    <col min="22" max="22" width="2.75" style="1" customWidth="1"/>
    <col min="23" max="23" width="13.25" style="1" customWidth="1"/>
    <col min="24" max="24" width="2.75" style="1" customWidth="1"/>
    <col min="25" max="26" width="13.25" style="1" customWidth="1"/>
    <col min="27" max="27" width="2.75" style="1" customWidth="1"/>
    <col min="28" max="28" width="13.25" style="1" customWidth="1"/>
    <col min="29" max="29" width="16" style="2" customWidth="1"/>
    <col min="30" max="30" width="2.75" style="1" customWidth="1"/>
    <col min="31" max="31" width="17.875" style="2" customWidth="1"/>
    <col min="32" max="32" width="2.625" style="1" customWidth="1"/>
    <col min="33" max="34" width="5.875" style="1"/>
    <col min="35" max="35" width="6.625" style="1" bestFit="1" customWidth="1"/>
    <col min="36" max="16384" width="5.875" style="1"/>
  </cols>
  <sheetData>
    <row r="1" spans="2:35" x14ac:dyDescent="0.25"/>
    <row r="2" spans="2:35" x14ac:dyDescent="0.2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89"/>
      <c r="Z2" s="89"/>
      <c r="AA2" s="4"/>
      <c r="AB2" s="4"/>
      <c r="AC2" s="5"/>
      <c r="AD2" s="4"/>
      <c r="AE2" s="5"/>
      <c r="AF2" s="6"/>
    </row>
    <row r="3" spans="2:35" s="9" customFormat="1" ht="20.100000000000001" customHeight="1" x14ac:dyDescent="0.2">
      <c r="B3" s="7"/>
      <c r="C3" s="46" t="s">
        <v>32</v>
      </c>
      <c r="D3" s="8"/>
      <c r="E3" s="99"/>
      <c r="F3" s="8"/>
      <c r="G3" s="8"/>
      <c r="H3" s="8"/>
      <c r="I3" s="8"/>
      <c r="J3" s="10"/>
      <c r="K3" s="8"/>
      <c r="L3" s="8"/>
      <c r="M3" s="8"/>
      <c r="N3" s="8"/>
      <c r="O3" s="10"/>
      <c r="P3" s="8"/>
      <c r="Q3" s="8"/>
      <c r="R3" s="8"/>
      <c r="S3" s="8"/>
      <c r="T3" s="98"/>
      <c r="U3" s="13"/>
      <c r="V3" s="13"/>
      <c r="W3" s="13"/>
      <c r="X3" s="8"/>
      <c r="Y3" s="13"/>
      <c r="Z3" s="13"/>
      <c r="AA3" s="13"/>
      <c r="AB3" s="13"/>
      <c r="AC3" s="11"/>
      <c r="AD3" s="8"/>
      <c r="AE3" s="11"/>
      <c r="AF3" s="12"/>
      <c r="AG3" s="13"/>
      <c r="AH3" s="13"/>
    </row>
    <row r="4" spans="2:35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8"/>
      <c r="Z4" s="18"/>
      <c r="AA4" s="15"/>
      <c r="AB4" s="15"/>
      <c r="AC4" s="16"/>
      <c r="AD4" s="15"/>
      <c r="AE4" s="16"/>
      <c r="AF4" s="17"/>
      <c r="AG4" s="18"/>
      <c r="AH4" s="18"/>
    </row>
    <row r="5" spans="2:35" s="49" customFormat="1" ht="20.100000000000001" customHeight="1" x14ac:dyDescent="0.2">
      <c r="B5" s="47"/>
      <c r="C5" s="51" t="s">
        <v>18</v>
      </c>
      <c r="D5" s="52"/>
      <c r="E5" s="52" t="s">
        <v>12</v>
      </c>
      <c r="F5" s="52" t="s">
        <v>13</v>
      </c>
      <c r="G5" s="52"/>
      <c r="H5" s="53" t="s">
        <v>0</v>
      </c>
      <c r="I5" s="52"/>
      <c r="J5" s="52" t="s">
        <v>14</v>
      </c>
      <c r="K5" s="52" t="s">
        <v>15</v>
      </c>
      <c r="L5" s="52"/>
      <c r="M5" s="53" t="s">
        <v>1</v>
      </c>
      <c r="N5" s="52"/>
      <c r="O5" s="77" t="s">
        <v>16</v>
      </c>
      <c r="P5" s="52" t="s">
        <v>25</v>
      </c>
      <c r="Q5" s="52"/>
      <c r="R5" s="53" t="s">
        <v>26</v>
      </c>
      <c r="S5" s="52"/>
      <c r="T5" s="77" t="s">
        <v>27</v>
      </c>
      <c r="U5" s="52" t="s">
        <v>28</v>
      </c>
      <c r="V5" s="52"/>
      <c r="W5" s="53" t="s">
        <v>29</v>
      </c>
      <c r="X5" s="52"/>
      <c r="Y5" s="77" t="s">
        <v>30</v>
      </c>
      <c r="Z5" s="52" t="s">
        <v>33</v>
      </c>
      <c r="AA5" s="52"/>
      <c r="AB5" s="53" t="s">
        <v>34</v>
      </c>
      <c r="AC5" s="52" t="s">
        <v>20</v>
      </c>
      <c r="AD5" s="52"/>
      <c r="AE5" s="52" t="s">
        <v>20</v>
      </c>
      <c r="AF5" s="72"/>
      <c r="AG5" s="48"/>
      <c r="AH5" s="48"/>
    </row>
    <row r="6" spans="2:35" s="23" customFormat="1" ht="20.100000000000001" customHeight="1" x14ac:dyDescent="0.2">
      <c r="B6" s="19"/>
      <c r="C6" s="81" t="s">
        <v>24</v>
      </c>
      <c r="D6" s="21"/>
      <c r="E6" s="20"/>
      <c r="F6" s="20"/>
      <c r="G6" s="20"/>
      <c r="H6" s="50"/>
      <c r="I6" s="21"/>
      <c r="J6" s="20"/>
      <c r="K6" s="20"/>
      <c r="L6" s="20"/>
      <c r="M6" s="50"/>
      <c r="N6" s="21"/>
      <c r="O6" s="78"/>
      <c r="P6" s="20"/>
      <c r="Q6" s="20"/>
      <c r="R6" s="50"/>
      <c r="S6" s="21"/>
      <c r="T6" s="78"/>
      <c r="U6" s="20"/>
      <c r="V6" s="20"/>
      <c r="W6" s="50"/>
      <c r="X6" s="20"/>
      <c r="Y6" s="78"/>
      <c r="Z6" s="20"/>
      <c r="AA6" s="20"/>
      <c r="AB6" s="50"/>
      <c r="AC6" s="20" t="s">
        <v>24</v>
      </c>
      <c r="AD6" s="20"/>
      <c r="AE6" s="20" t="s">
        <v>19</v>
      </c>
      <c r="AF6" s="22"/>
    </row>
    <row r="7" spans="2:35" s="26" customFormat="1" ht="17.25" x14ac:dyDescent="0.3">
      <c r="B7" s="24"/>
      <c r="C7" s="54" t="s">
        <v>2</v>
      </c>
      <c r="D7" s="55"/>
      <c r="E7" s="56">
        <v>450.6</v>
      </c>
      <c r="F7" s="56">
        <v>478.8</v>
      </c>
      <c r="G7" s="56"/>
      <c r="H7" s="57">
        <v>929.4</v>
      </c>
      <c r="I7" s="56"/>
      <c r="J7" s="56">
        <v>340.2</v>
      </c>
      <c r="K7" s="56">
        <v>437.2</v>
      </c>
      <c r="L7" s="56"/>
      <c r="M7" s="57">
        <v>777.4</v>
      </c>
      <c r="N7" s="56"/>
      <c r="O7" s="56">
        <v>549.5</v>
      </c>
      <c r="P7" s="56">
        <v>626</v>
      </c>
      <c r="Q7" s="56"/>
      <c r="R7" s="57">
        <v>1175.5</v>
      </c>
      <c r="S7" s="56"/>
      <c r="T7" s="56">
        <v>536.1</v>
      </c>
      <c r="U7" s="56">
        <v>473.4</v>
      </c>
      <c r="V7" s="56"/>
      <c r="W7" s="57">
        <v>1009.5</v>
      </c>
      <c r="X7" s="56"/>
      <c r="Y7" s="90">
        <v>420.9</v>
      </c>
      <c r="Z7" s="56">
        <f>+AB7-Y7</f>
        <v>373.1</v>
      </c>
      <c r="AA7" s="56"/>
      <c r="AB7" s="57">
        <v>794</v>
      </c>
      <c r="AC7" s="88">
        <v>-0.214</v>
      </c>
      <c r="AD7" s="88"/>
      <c r="AE7" s="88">
        <v>-0.159</v>
      </c>
      <c r="AF7" s="73"/>
      <c r="AG7" s="25"/>
      <c r="AH7" s="25"/>
    </row>
    <row r="8" spans="2:35" s="26" customFormat="1" ht="17.25" x14ac:dyDescent="0.3">
      <c r="B8" s="24"/>
      <c r="C8" s="58" t="s">
        <v>3</v>
      </c>
      <c r="D8" s="55"/>
      <c r="E8" s="59">
        <v>448.6</v>
      </c>
      <c r="F8" s="59">
        <v>487.4</v>
      </c>
      <c r="G8" s="59"/>
      <c r="H8" s="60">
        <v>936</v>
      </c>
      <c r="I8" s="56"/>
      <c r="J8" s="59">
        <v>372.6</v>
      </c>
      <c r="K8" s="59">
        <v>428.8</v>
      </c>
      <c r="L8" s="59"/>
      <c r="M8" s="60">
        <v>801.4</v>
      </c>
      <c r="N8" s="56"/>
      <c r="O8" s="59">
        <v>440.7</v>
      </c>
      <c r="P8" s="59">
        <v>498.59999999999997</v>
      </c>
      <c r="Q8" s="59"/>
      <c r="R8" s="60">
        <v>939.3</v>
      </c>
      <c r="S8" s="56"/>
      <c r="T8" s="59">
        <v>453.2</v>
      </c>
      <c r="U8" s="59">
        <v>562.70000000000005</v>
      </c>
      <c r="V8" s="59"/>
      <c r="W8" s="60">
        <v>1015.9</v>
      </c>
      <c r="X8" s="59"/>
      <c r="Y8" s="91">
        <v>468.3</v>
      </c>
      <c r="Z8" s="59">
        <v>461.7</v>
      </c>
      <c r="AA8" s="59"/>
      <c r="AB8" s="60">
        <v>930.1</v>
      </c>
      <c r="AC8" s="96" t="s">
        <v>36</v>
      </c>
      <c r="AD8" s="88"/>
      <c r="AE8" s="96" t="s">
        <v>37</v>
      </c>
      <c r="AF8" s="73"/>
      <c r="AG8" s="25"/>
      <c r="AH8" s="25"/>
    </row>
    <row r="9" spans="2:35" ht="17.25" x14ac:dyDescent="0.3">
      <c r="B9" s="27"/>
      <c r="C9" s="61" t="s">
        <v>4</v>
      </c>
      <c r="D9" s="62"/>
      <c r="E9" s="63">
        <v>0.20399999999999999</v>
      </c>
      <c r="F9" s="63">
        <v>0.186</v>
      </c>
      <c r="G9" s="63"/>
      <c r="H9" s="64">
        <v>0.19400000000000001</v>
      </c>
      <c r="I9" s="65"/>
      <c r="J9" s="63">
        <v>0.19900000000000001</v>
      </c>
      <c r="K9" s="63">
        <v>0.19600000000000001</v>
      </c>
      <c r="L9" s="63"/>
      <c r="M9" s="64">
        <v>0.19800000000000001</v>
      </c>
      <c r="N9" s="65"/>
      <c r="O9" s="63">
        <v>0.22900000000000001</v>
      </c>
      <c r="P9" s="63">
        <v>0.20899999999999999</v>
      </c>
      <c r="Q9" s="63"/>
      <c r="R9" s="64">
        <f>205.4/R8</f>
        <v>0.21867348025125094</v>
      </c>
      <c r="S9" s="65"/>
      <c r="T9" s="63">
        <v>0.24299999999999999</v>
      </c>
      <c r="U9" s="63">
        <v>0.20799999999999999</v>
      </c>
      <c r="V9" s="63"/>
      <c r="W9" s="64">
        <v>0.224</v>
      </c>
      <c r="X9" s="63"/>
      <c r="Y9" s="95">
        <v>0.26200000000000001</v>
      </c>
      <c r="Z9" s="63">
        <v>0.248</v>
      </c>
      <c r="AA9" s="63"/>
      <c r="AB9" s="64">
        <f>237.4/AB8</f>
        <v>0.25524137189549512</v>
      </c>
      <c r="AC9" s="97"/>
      <c r="AD9" s="63"/>
      <c r="AE9" s="97"/>
      <c r="AF9" s="74"/>
      <c r="AG9" s="28"/>
      <c r="AH9" s="28"/>
      <c r="AI9" s="28"/>
    </row>
    <row r="10" spans="2:35" ht="17.25" x14ac:dyDescent="0.3">
      <c r="B10" s="27"/>
      <c r="C10" s="61" t="s">
        <v>5</v>
      </c>
      <c r="D10" s="62"/>
      <c r="E10" s="66">
        <v>62.4</v>
      </c>
      <c r="F10" s="66">
        <v>67.2</v>
      </c>
      <c r="G10" s="66"/>
      <c r="H10" s="67">
        <v>129.6</v>
      </c>
      <c r="I10" s="68"/>
      <c r="J10" s="66">
        <v>31.8</v>
      </c>
      <c r="K10" s="66">
        <v>28.3</v>
      </c>
      <c r="L10" s="66"/>
      <c r="M10" s="67">
        <v>60.099999999999994</v>
      </c>
      <c r="N10" s="68"/>
      <c r="O10" s="66">
        <v>39.4</v>
      </c>
      <c r="P10" s="66">
        <v>49.1</v>
      </c>
      <c r="Q10" s="66"/>
      <c r="R10" s="67">
        <v>88.5</v>
      </c>
      <c r="S10" s="68"/>
      <c r="T10" s="92">
        <v>20.6</v>
      </c>
      <c r="U10" s="66">
        <v>49.2</v>
      </c>
      <c r="V10" s="66"/>
      <c r="W10" s="67">
        <v>69.900000000000006</v>
      </c>
      <c r="X10" s="66"/>
      <c r="Y10" s="92">
        <v>35.5</v>
      </c>
      <c r="Z10" s="66">
        <f>+AB10-Y10</f>
        <v>39.900000000000006</v>
      </c>
      <c r="AA10" s="66"/>
      <c r="AB10" s="67">
        <v>75.400000000000006</v>
      </c>
      <c r="AC10" s="97">
        <f>+AB10/W10-1</f>
        <v>7.8683834048640877E-2</v>
      </c>
      <c r="AD10" s="66"/>
      <c r="AE10" s="97"/>
      <c r="AF10" s="75"/>
      <c r="AG10" s="29"/>
      <c r="AH10" s="29"/>
    </row>
    <row r="11" spans="2:35" ht="17.25" x14ac:dyDescent="0.3">
      <c r="B11" s="27"/>
      <c r="C11" s="61" t="s">
        <v>6</v>
      </c>
      <c r="D11" s="62"/>
      <c r="E11" s="66">
        <v>55.4</v>
      </c>
      <c r="F11" s="66">
        <v>59</v>
      </c>
      <c r="G11" s="66"/>
      <c r="H11" s="67">
        <v>114.4</v>
      </c>
      <c r="I11" s="68"/>
      <c r="J11" s="66">
        <v>23.4</v>
      </c>
      <c r="K11" s="66">
        <v>18.600000000000001</v>
      </c>
      <c r="L11" s="66"/>
      <c r="M11" s="67">
        <v>42</v>
      </c>
      <c r="N11" s="68"/>
      <c r="O11" s="66">
        <v>30.3</v>
      </c>
      <c r="P11" s="66">
        <v>39.799999999999997</v>
      </c>
      <c r="Q11" s="66"/>
      <c r="R11" s="67">
        <v>70.099999999999994</v>
      </c>
      <c r="S11" s="68"/>
      <c r="T11" s="66">
        <v>10.5</v>
      </c>
      <c r="U11" s="66">
        <v>37.6</v>
      </c>
      <c r="V11" s="66"/>
      <c r="W11" s="67">
        <v>48.1</v>
      </c>
      <c r="X11" s="66"/>
      <c r="Y11" s="92">
        <v>25.3</v>
      </c>
      <c r="Z11" s="66">
        <f t="shared" ref="Z11:Z12" si="0">+AB11-Y11</f>
        <v>29.099999999999998</v>
      </c>
      <c r="AA11" s="66"/>
      <c r="AB11" s="67">
        <v>54.4</v>
      </c>
      <c r="AC11" s="97">
        <f t="shared" ref="AC11:AC13" si="1">+AB11/W11-1</f>
        <v>0.13097713097713082</v>
      </c>
      <c r="AD11" s="66"/>
      <c r="AE11" s="97"/>
      <c r="AF11" s="75"/>
      <c r="AG11" s="29"/>
      <c r="AH11" s="29"/>
    </row>
    <row r="12" spans="2:35" ht="17.25" x14ac:dyDescent="0.3">
      <c r="B12" s="27"/>
      <c r="C12" s="61" t="s">
        <v>7</v>
      </c>
      <c r="D12" s="62"/>
      <c r="E12" s="66">
        <v>8</v>
      </c>
      <c r="F12" s="66">
        <v>32</v>
      </c>
      <c r="G12" s="66"/>
      <c r="H12" s="67">
        <v>40</v>
      </c>
      <c r="I12" s="68"/>
      <c r="J12" s="66">
        <v>6.8</v>
      </c>
      <c r="K12" s="66">
        <v>6.5</v>
      </c>
      <c r="L12" s="66"/>
      <c r="M12" s="67">
        <v>13.3</v>
      </c>
      <c r="N12" s="68"/>
      <c r="O12" s="66">
        <v>7.7</v>
      </c>
      <c r="P12" s="66">
        <v>21.1</v>
      </c>
      <c r="Q12" s="66"/>
      <c r="R12" s="67">
        <v>28.8</v>
      </c>
      <c r="S12" s="68"/>
      <c r="T12" s="66">
        <v>8.1999999999999993</v>
      </c>
      <c r="U12" s="66">
        <v>15.2</v>
      </c>
      <c r="V12" s="66"/>
      <c r="W12" s="67">
        <v>23.4</v>
      </c>
      <c r="X12" s="66"/>
      <c r="Y12" s="92">
        <v>6.7</v>
      </c>
      <c r="Z12" s="66">
        <f t="shared" si="0"/>
        <v>11.7</v>
      </c>
      <c r="AA12" s="66"/>
      <c r="AB12" s="67">
        <v>18.399999999999999</v>
      </c>
      <c r="AC12" s="97">
        <f t="shared" si="1"/>
        <v>-0.21367521367521369</v>
      </c>
      <c r="AD12" s="66"/>
      <c r="AE12" s="97"/>
      <c r="AF12" s="75"/>
      <c r="AG12" s="29"/>
      <c r="AH12" s="29"/>
    </row>
    <row r="13" spans="2:35" ht="18.75" x14ac:dyDescent="0.3">
      <c r="B13" s="27"/>
      <c r="C13" s="61" t="s">
        <v>21</v>
      </c>
      <c r="D13" s="62"/>
      <c r="E13" s="66">
        <v>242.5</v>
      </c>
      <c r="F13" s="66">
        <v>244.7</v>
      </c>
      <c r="G13" s="66"/>
      <c r="H13" s="67">
        <v>244.7</v>
      </c>
      <c r="I13" s="68"/>
      <c r="J13" s="66">
        <v>290.3</v>
      </c>
      <c r="K13" s="66">
        <v>238</v>
      </c>
      <c r="L13" s="66"/>
      <c r="M13" s="67">
        <v>238</v>
      </c>
      <c r="N13" s="68"/>
      <c r="O13" s="66">
        <v>234.9</v>
      </c>
      <c r="P13" s="66">
        <v>218.9</v>
      </c>
      <c r="Q13" s="66"/>
      <c r="R13" s="67">
        <v>218.9</v>
      </c>
      <c r="S13" s="68"/>
      <c r="T13" s="82">
        <v>281.2</v>
      </c>
      <c r="U13" s="66">
        <v>288</v>
      </c>
      <c r="V13" s="66"/>
      <c r="W13" s="67">
        <v>288</v>
      </c>
      <c r="X13" s="66"/>
      <c r="Y13" s="92">
        <v>339.9</v>
      </c>
      <c r="Z13" s="66">
        <v>291</v>
      </c>
      <c r="AA13" s="66"/>
      <c r="AB13" s="67">
        <v>291</v>
      </c>
      <c r="AC13" s="97">
        <f t="shared" si="1"/>
        <v>1.0416666666666741E-2</v>
      </c>
      <c r="AD13" s="66"/>
      <c r="AE13" s="97"/>
      <c r="AF13" s="75"/>
      <c r="AG13" s="18"/>
      <c r="AH13" s="18"/>
    </row>
    <row r="14" spans="2:35" ht="17.25" x14ac:dyDescent="0.3">
      <c r="B14" s="27"/>
      <c r="C14" s="69"/>
      <c r="D14" s="62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93"/>
      <c r="Z14" s="68"/>
      <c r="AA14" s="68"/>
      <c r="AB14" s="68"/>
      <c r="AC14" s="68"/>
      <c r="AD14" s="68"/>
      <c r="AE14" s="68"/>
      <c r="AF14" s="75"/>
      <c r="AG14" s="18"/>
      <c r="AH14" s="18"/>
    </row>
    <row r="15" spans="2:35" ht="17.25" x14ac:dyDescent="0.3">
      <c r="B15" s="14"/>
      <c r="C15" s="69"/>
      <c r="D15" s="69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93"/>
      <c r="Z15" s="68"/>
      <c r="AA15" s="68"/>
      <c r="AB15" s="68"/>
      <c r="AC15" s="70"/>
      <c r="AD15" s="68"/>
      <c r="AE15" s="70"/>
      <c r="AF15" s="75"/>
      <c r="AG15" s="18"/>
      <c r="AH15" s="18"/>
    </row>
    <row r="16" spans="2:35" s="26" customFormat="1" ht="17.25" x14ac:dyDescent="0.3">
      <c r="B16" s="30"/>
      <c r="C16" s="58" t="s">
        <v>2</v>
      </c>
      <c r="D16" s="55"/>
      <c r="E16" s="59">
        <v>450.6</v>
      </c>
      <c r="F16" s="59">
        <v>478.8</v>
      </c>
      <c r="G16" s="59"/>
      <c r="H16" s="60">
        <v>929.4</v>
      </c>
      <c r="I16" s="56"/>
      <c r="J16" s="59">
        <v>340.2</v>
      </c>
      <c r="K16" s="59">
        <v>437.2</v>
      </c>
      <c r="L16" s="59"/>
      <c r="M16" s="60">
        <v>777.4</v>
      </c>
      <c r="N16" s="56"/>
      <c r="O16" s="59">
        <v>549.5</v>
      </c>
      <c r="P16" s="59">
        <v>626</v>
      </c>
      <c r="Q16" s="59"/>
      <c r="R16" s="60">
        <v>1175.5</v>
      </c>
      <c r="S16" s="56"/>
      <c r="T16" s="59">
        <v>536.1</v>
      </c>
      <c r="U16" s="59">
        <f>W16-T16</f>
        <v>473.4</v>
      </c>
      <c r="V16" s="59"/>
      <c r="W16" s="60">
        <v>1009.5</v>
      </c>
      <c r="X16" s="59"/>
      <c r="Y16" s="91">
        <v>420.93140000000005</v>
      </c>
      <c r="Z16" s="91">
        <v>373.06859999999995</v>
      </c>
      <c r="AA16" s="59"/>
      <c r="AB16" s="60">
        <v>794</v>
      </c>
      <c r="AC16" s="88">
        <v>-0.214</v>
      </c>
      <c r="AD16" s="88"/>
      <c r="AE16" s="96">
        <v>-0.159</v>
      </c>
      <c r="AF16" s="73"/>
      <c r="AG16" s="31"/>
      <c r="AH16" s="32"/>
    </row>
    <row r="17" spans="2:35" ht="17.25" x14ac:dyDescent="0.3">
      <c r="B17" s="14"/>
      <c r="C17" s="61" t="s">
        <v>8</v>
      </c>
      <c r="D17" s="62"/>
      <c r="E17" s="66">
        <v>236.6</v>
      </c>
      <c r="F17" s="66">
        <v>253.1</v>
      </c>
      <c r="G17" s="66"/>
      <c r="H17" s="67">
        <v>489.7</v>
      </c>
      <c r="I17" s="68"/>
      <c r="J17" s="66">
        <v>174.2</v>
      </c>
      <c r="K17" s="66">
        <v>230.5</v>
      </c>
      <c r="L17" s="66"/>
      <c r="M17" s="67">
        <v>404.7</v>
      </c>
      <c r="N17" s="68"/>
      <c r="O17" s="66">
        <v>269.39999999999998</v>
      </c>
      <c r="P17" s="66">
        <v>301.70000000000005</v>
      </c>
      <c r="Q17" s="66"/>
      <c r="R17" s="67">
        <v>571.1</v>
      </c>
      <c r="S17" s="68"/>
      <c r="T17" s="66">
        <v>261</v>
      </c>
      <c r="U17" s="66">
        <f t="shared" ref="U17:U20" si="2">W17-T17</f>
        <v>247.8</v>
      </c>
      <c r="V17" s="66"/>
      <c r="W17" s="67">
        <v>508.8</v>
      </c>
      <c r="X17" s="66"/>
      <c r="Y17" s="92">
        <v>198.4</v>
      </c>
      <c r="Z17" s="92">
        <v>170.1</v>
      </c>
      <c r="AA17" s="66"/>
      <c r="AB17" s="67">
        <v>368.5</v>
      </c>
      <c r="AC17" s="97">
        <v>-0.27600000000000002</v>
      </c>
      <c r="AD17" s="66"/>
      <c r="AE17" s="97">
        <v>-0.22900000000000001</v>
      </c>
      <c r="AF17" s="75"/>
      <c r="AG17" s="33"/>
      <c r="AH17" s="18"/>
      <c r="AI17" s="86"/>
    </row>
    <row r="18" spans="2:35" ht="17.25" x14ac:dyDescent="0.3">
      <c r="B18" s="14"/>
      <c r="C18" s="61" t="s">
        <v>9</v>
      </c>
      <c r="D18" s="62"/>
      <c r="E18" s="66">
        <v>96.8</v>
      </c>
      <c r="F18" s="66">
        <v>124.2</v>
      </c>
      <c r="G18" s="66"/>
      <c r="H18" s="67">
        <v>221</v>
      </c>
      <c r="I18" s="68"/>
      <c r="J18" s="66">
        <v>82.2</v>
      </c>
      <c r="K18" s="66">
        <v>102.5</v>
      </c>
      <c r="L18" s="66"/>
      <c r="M18" s="67">
        <v>184.7</v>
      </c>
      <c r="N18" s="68"/>
      <c r="O18" s="66">
        <v>148.69999999999999</v>
      </c>
      <c r="P18" s="66">
        <v>216.8</v>
      </c>
      <c r="Q18" s="66"/>
      <c r="R18" s="67">
        <v>365.5</v>
      </c>
      <c r="S18" s="68"/>
      <c r="T18" s="66">
        <v>168.4</v>
      </c>
      <c r="U18" s="66">
        <f t="shared" si="2"/>
        <v>140.29999999999998</v>
      </c>
      <c r="V18" s="66"/>
      <c r="W18" s="67">
        <v>308.7</v>
      </c>
      <c r="X18" s="66"/>
      <c r="Y18" s="92">
        <v>145.69999999999999</v>
      </c>
      <c r="Z18" s="92">
        <v>144.60000000000002</v>
      </c>
      <c r="AA18" s="66"/>
      <c r="AB18" s="67">
        <v>290.3</v>
      </c>
      <c r="AC18" s="97">
        <v>-5.8999999999999997E-2</v>
      </c>
      <c r="AD18" s="66"/>
      <c r="AE18" s="97">
        <v>-1E-3</v>
      </c>
      <c r="AF18" s="75"/>
      <c r="AG18" s="33"/>
      <c r="AH18" s="18"/>
      <c r="AI18" s="86"/>
    </row>
    <row r="19" spans="2:35" ht="17.25" x14ac:dyDescent="0.3">
      <c r="B19" s="14"/>
      <c r="C19" s="61" t="s">
        <v>10</v>
      </c>
      <c r="D19" s="62"/>
      <c r="E19" s="66">
        <v>77.2</v>
      </c>
      <c r="F19" s="66">
        <v>63</v>
      </c>
      <c r="G19" s="66"/>
      <c r="H19" s="67">
        <v>140.19999999999999</v>
      </c>
      <c r="I19" s="68"/>
      <c r="J19" s="66">
        <v>50.9</v>
      </c>
      <c r="K19" s="66">
        <v>65</v>
      </c>
      <c r="L19" s="66"/>
      <c r="M19" s="67">
        <v>115.9</v>
      </c>
      <c r="N19" s="68"/>
      <c r="O19" s="66">
        <v>83.4</v>
      </c>
      <c r="P19" s="66">
        <v>52.400000000000006</v>
      </c>
      <c r="Q19" s="66"/>
      <c r="R19" s="67">
        <v>135.80000000000001</v>
      </c>
      <c r="S19" s="68"/>
      <c r="T19" s="66">
        <v>42.9</v>
      </c>
      <c r="U19" s="66">
        <f t="shared" si="2"/>
        <v>34.500000000000007</v>
      </c>
      <c r="V19" s="66"/>
      <c r="W19" s="67">
        <v>77.400000000000006</v>
      </c>
      <c r="X19" s="66"/>
      <c r="Y19" s="92">
        <v>33.5</v>
      </c>
      <c r="Z19" s="92">
        <v>31.900000000000006</v>
      </c>
      <c r="AA19" s="66"/>
      <c r="AB19" s="67">
        <v>65.400000000000006</v>
      </c>
      <c r="AC19" s="97">
        <v>-0.156</v>
      </c>
      <c r="AD19" s="66"/>
      <c r="AE19" s="97">
        <v>-5.8999999999999997E-2</v>
      </c>
      <c r="AF19" s="75"/>
      <c r="AG19" s="33"/>
      <c r="AH19" s="18"/>
      <c r="AI19" s="86"/>
    </row>
    <row r="20" spans="2:35" ht="17.25" x14ac:dyDescent="0.3">
      <c r="B20" s="14"/>
      <c r="C20" s="61" t="s">
        <v>17</v>
      </c>
      <c r="D20" s="62"/>
      <c r="E20" s="66">
        <v>40.1</v>
      </c>
      <c r="F20" s="66">
        <v>38.299999999999997</v>
      </c>
      <c r="G20" s="66"/>
      <c r="H20" s="67">
        <v>78.400000000000006</v>
      </c>
      <c r="I20" s="68"/>
      <c r="J20" s="66">
        <v>32.799999999999997</v>
      </c>
      <c r="K20" s="66">
        <v>39.299999999999997</v>
      </c>
      <c r="L20" s="66"/>
      <c r="M20" s="67">
        <v>72.099999999999994</v>
      </c>
      <c r="N20" s="68"/>
      <c r="O20" s="66">
        <v>48</v>
      </c>
      <c r="P20" s="66">
        <v>55.099999999999994</v>
      </c>
      <c r="Q20" s="66"/>
      <c r="R20" s="67">
        <v>103.1</v>
      </c>
      <c r="S20" s="68"/>
      <c r="T20" s="66">
        <v>63.8</v>
      </c>
      <c r="U20" s="66">
        <f t="shared" si="2"/>
        <v>50.900000000000006</v>
      </c>
      <c r="V20" s="66"/>
      <c r="W20" s="67">
        <v>114.7</v>
      </c>
      <c r="X20" s="66"/>
      <c r="Y20" s="92">
        <v>43.3</v>
      </c>
      <c r="Z20" s="92">
        <v>26.5</v>
      </c>
      <c r="AA20" s="66"/>
      <c r="AB20" s="67">
        <v>69.8</v>
      </c>
      <c r="AC20" s="97">
        <v>-0.39100000000000001</v>
      </c>
      <c r="AD20" s="66"/>
      <c r="AE20" s="97">
        <v>-0.33800000000000002</v>
      </c>
      <c r="AF20" s="75"/>
      <c r="AG20" s="33"/>
      <c r="AH20" s="18"/>
      <c r="AI20" s="86"/>
    </row>
    <row r="21" spans="2:35" ht="17.25" x14ac:dyDescent="0.3">
      <c r="B21" s="14"/>
      <c r="C21" s="69"/>
      <c r="D21" s="69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93"/>
      <c r="Z21" s="68"/>
      <c r="AA21" s="68"/>
      <c r="AB21" s="68"/>
      <c r="AC21" s="68"/>
      <c r="AD21" s="68"/>
      <c r="AE21" s="68"/>
      <c r="AF21" s="75"/>
      <c r="AG21" s="18"/>
      <c r="AH21" s="18"/>
    </row>
    <row r="22" spans="2:35" ht="17.25" x14ac:dyDescent="0.3">
      <c r="B22" s="14"/>
      <c r="C22" s="69"/>
      <c r="D22" s="69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93"/>
      <c r="Z22" s="68"/>
      <c r="AA22" s="68"/>
      <c r="AB22" s="68"/>
      <c r="AC22" s="70"/>
      <c r="AD22" s="68"/>
      <c r="AE22" s="70"/>
      <c r="AF22" s="75"/>
      <c r="AG22" s="18"/>
      <c r="AH22" s="18"/>
      <c r="AI22" s="18"/>
    </row>
    <row r="23" spans="2:35" s="26" customFormat="1" ht="17.25" x14ac:dyDescent="0.3">
      <c r="B23" s="30"/>
      <c r="C23" s="58" t="s">
        <v>3</v>
      </c>
      <c r="D23" s="55"/>
      <c r="E23" s="59">
        <v>448.6</v>
      </c>
      <c r="F23" s="59">
        <v>487.4</v>
      </c>
      <c r="G23" s="59"/>
      <c r="H23" s="60">
        <v>936</v>
      </c>
      <c r="I23" s="56"/>
      <c r="J23" s="59">
        <v>372.6</v>
      </c>
      <c r="K23" s="59">
        <v>428.8</v>
      </c>
      <c r="L23" s="59"/>
      <c r="M23" s="60">
        <v>801.4</v>
      </c>
      <c r="N23" s="56"/>
      <c r="O23" s="59">
        <v>440.7</v>
      </c>
      <c r="P23" s="59">
        <v>498.59999999999997</v>
      </c>
      <c r="Q23" s="59"/>
      <c r="R23" s="60">
        <v>939.3</v>
      </c>
      <c r="S23" s="56"/>
      <c r="T23" s="59">
        <v>453.2</v>
      </c>
      <c r="U23" s="59">
        <v>562.70000000000005</v>
      </c>
      <c r="V23" s="59"/>
      <c r="W23" s="60">
        <v>1015.9</v>
      </c>
      <c r="X23" s="59"/>
      <c r="Y23" s="91">
        <v>468.3</v>
      </c>
      <c r="Z23" s="59">
        <v>562.70000000000005</v>
      </c>
      <c r="AA23" s="59"/>
      <c r="AB23" s="60">
        <v>930.1</v>
      </c>
      <c r="AC23" s="96" t="s">
        <v>36</v>
      </c>
      <c r="AD23" s="88"/>
      <c r="AE23" s="96" t="s">
        <v>37</v>
      </c>
      <c r="AF23" s="73"/>
      <c r="AG23" s="32"/>
      <c r="AH23" s="87"/>
      <c r="AI23" s="87"/>
    </row>
    <row r="24" spans="2:35" ht="17.25" x14ac:dyDescent="0.3">
      <c r="B24" s="14"/>
      <c r="C24" s="61" t="s">
        <v>8</v>
      </c>
      <c r="D24" s="62"/>
      <c r="E24" s="66">
        <v>235.6</v>
      </c>
      <c r="F24" s="66">
        <v>273.5</v>
      </c>
      <c r="G24" s="66"/>
      <c r="H24" s="67">
        <v>509.1</v>
      </c>
      <c r="I24" s="68"/>
      <c r="J24" s="66">
        <v>183.7</v>
      </c>
      <c r="K24" s="66">
        <v>229.3</v>
      </c>
      <c r="L24" s="66"/>
      <c r="M24" s="67">
        <v>413</v>
      </c>
      <c r="N24" s="68"/>
      <c r="O24" s="66">
        <v>209.7</v>
      </c>
      <c r="P24" s="66">
        <v>260</v>
      </c>
      <c r="Q24" s="66"/>
      <c r="R24" s="67">
        <v>469.7</v>
      </c>
      <c r="S24" s="68"/>
      <c r="T24" s="66">
        <v>222.3</v>
      </c>
      <c r="U24" s="66">
        <v>277.8</v>
      </c>
      <c r="V24" s="66"/>
      <c r="W24" s="67">
        <v>500.1</v>
      </c>
      <c r="X24" s="66"/>
      <c r="Y24" s="92">
        <v>235.8</v>
      </c>
      <c r="Z24" s="66">
        <v>277.8</v>
      </c>
      <c r="AA24" s="66"/>
      <c r="AB24" s="67">
        <v>453.3</v>
      </c>
      <c r="AC24" s="97" t="s">
        <v>38</v>
      </c>
      <c r="AD24" s="66"/>
      <c r="AE24" s="97" t="s">
        <v>39</v>
      </c>
      <c r="AF24" s="75"/>
      <c r="AG24" s="33"/>
      <c r="AH24" s="32"/>
      <c r="AI24" s="26"/>
    </row>
    <row r="25" spans="2:35" ht="17.25" x14ac:dyDescent="0.3">
      <c r="B25" s="14"/>
      <c r="C25" s="61" t="s">
        <v>9</v>
      </c>
      <c r="D25" s="62"/>
      <c r="E25" s="66">
        <v>113.1</v>
      </c>
      <c r="F25" s="66">
        <v>114.6</v>
      </c>
      <c r="G25" s="66"/>
      <c r="H25" s="67">
        <v>227.7</v>
      </c>
      <c r="I25" s="68"/>
      <c r="J25" s="66">
        <v>100.5</v>
      </c>
      <c r="K25" s="66">
        <v>99.8</v>
      </c>
      <c r="L25" s="66"/>
      <c r="M25" s="67">
        <v>200.3</v>
      </c>
      <c r="N25" s="68"/>
      <c r="O25" s="66">
        <v>111.8</v>
      </c>
      <c r="P25" s="66">
        <v>122.50000000000001</v>
      </c>
      <c r="Q25" s="66"/>
      <c r="R25" s="67">
        <v>234.3</v>
      </c>
      <c r="S25" s="68"/>
      <c r="T25" s="66">
        <v>131.4</v>
      </c>
      <c r="U25" s="66">
        <v>184.49999999999997</v>
      </c>
      <c r="V25" s="66"/>
      <c r="W25" s="67">
        <v>315.89999999999998</v>
      </c>
      <c r="X25" s="66"/>
      <c r="Y25" s="92">
        <v>164.5</v>
      </c>
      <c r="Z25" s="66">
        <v>184.49999999999997</v>
      </c>
      <c r="AA25" s="66"/>
      <c r="AB25" s="67">
        <v>335.1</v>
      </c>
      <c r="AC25" s="97" t="s">
        <v>31</v>
      </c>
      <c r="AD25" s="66"/>
      <c r="AE25" s="97" t="s">
        <v>40</v>
      </c>
      <c r="AF25" s="75"/>
      <c r="AG25" s="33"/>
      <c r="AH25" s="18"/>
      <c r="AI25" s="86"/>
    </row>
    <row r="26" spans="2:35" ht="17.25" x14ac:dyDescent="0.3">
      <c r="B26" s="14"/>
      <c r="C26" s="61" t="s">
        <v>10</v>
      </c>
      <c r="D26" s="62"/>
      <c r="E26" s="66">
        <v>61.1</v>
      </c>
      <c r="F26" s="66">
        <v>62.1</v>
      </c>
      <c r="G26" s="66"/>
      <c r="H26" s="67">
        <v>123.2</v>
      </c>
      <c r="I26" s="68"/>
      <c r="J26" s="66">
        <v>51</v>
      </c>
      <c r="K26" s="66">
        <v>65</v>
      </c>
      <c r="L26" s="66"/>
      <c r="M26" s="67">
        <v>116</v>
      </c>
      <c r="N26" s="68"/>
      <c r="O26" s="66">
        <v>74.2</v>
      </c>
      <c r="P26" s="66">
        <v>66.100000000000009</v>
      </c>
      <c r="Q26" s="66"/>
      <c r="R26" s="67">
        <v>140.30000000000001</v>
      </c>
      <c r="S26" s="68"/>
      <c r="T26" s="66">
        <v>50.6</v>
      </c>
      <c r="U26" s="66">
        <v>32.699999999999996</v>
      </c>
      <c r="V26" s="66"/>
      <c r="W26" s="67">
        <v>83.3</v>
      </c>
      <c r="X26" s="66"/>
      <c r="Y26" s="92">
        <v>34.5</v>
      </c>
      <c r="Z26" s="66">
        <v>32.699999999999996</v>
      </c>
      <c r="AA26" s="66"/>
      <c r="AB26" s="67">
        <v>63.5</v>
      </c>
      <c r="AC26" s="97">
        <v>-0.23799999999999999</v>
      </c>
      <c r="AD26" s="66"/>
      <c r="AE26" s="97">
        <v>-0.151</v>
      </c>
      <c r="AF26" s="75"/>
      <c r="AG26" s="33"/>
      <c r="AH26" s="18"/>
      <c r="AI26" s="86"/>
    </row>
    <row r="27" spans="2:35" ht="17.25" x14ac:dyDescent="0.3">
      <c r="B27" s="14"/>
      <c r="C27" s="61" t="s">
        <v>17</v>
      </c>
      <c r="D27" s="62"/>
      <c r="E27" s="66">
        <v>38.700000000000003</v>
      </c>
      <c r="F27" s="66">
        <v>37.4</v>
      </c>
      <c r="G27" s="66"/>
      <c r="H27" s="71">
        <v>76.099999999999994</v>
      </c>
      <c r="I27" s="68"/>
      <c r="J27" s="66">
        <v>37.5</v>
      </c>
      <c r="K27" s="66">
        <v>34.6</v>
      </c>
      <c r="L27" s="66"/>
      <c r="M27" s="67">
        <v>72.099999999999994</v>
      </c>
      <c r="N27" s="68"/>
      <c r="O27" s="66">
        <v>45</v>
      </c>
      <c r="P27" s="66">
        <v>50.099999999999994</v>
      </c>
      <c r="Q27" s="66"/>
      <c r="R27" s="67">
        <v>95.1</v>
      </c>
      <c r="S27" s="68"/>
      <c r="T27" s="66">
        <v>48.9</v>
      </c>
      <c r="U27" s="66">
        <v>67.599999999999994</v>
      </c>
      <c r="V27" s="66"/>
      <c r="W27" s="67">
        <v>116.5</v>
      </c>
      <c r="X27" s="66"/>
      <c r="Y27" s="92">
        <v>33.5</v>
      </c>
      <c r="Z27" s="66">
        <v>67.599999999999994</v>
      </c>
      <c r="AA27" s="66"/>
      <c r="AB27" s="67">
        <v>78.2</v>
      </c>
      <c r="AC27" s="97">
        <v>-0.32900000000000001</v>
      </c>
      <c r="AD27" s="66"/>
      <c r="AE27" s="97">
        <v>-0.27</v>
      </c>
      <c r="AF27" s="75"/>
      <c r="AG27" s="33"/>
      <c r="AH27" s="18"/>
      <c r="AI27" s="86"/>
    </row>
    <row r="28" spans="2:35" ht="17.25" x14ac:dyDescent="0.3">
      <c r="B28" s="14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9"/>
      <c r="P28" s="69"/>
      <c r="Q28" s="69"/>
      <c r="R28" s="79"/>
      <c r="S28" s="79"/>
      <c r="T28" s="79"/>
      <c r="U28" s="69"/>
      <c r="V28" s="69"/>
      <c r="W28" s="79"/>
      <c r="X28" s="69"/>
      <c r="Y28" s="79"/>
      <c r="Z28" s="79"/>
      <c r="AA28" s="69"/>
      <c r="AB28" s="79"/>
      <c r="AC28" s="69"/>
      <c r="AD28" s="69"/>
      <c r="AE28" s="69"/>
      <c r="AF28" s="76"/>
      <c r="AG28" s="18"/>
      <c r="AH28" s="18"/>
      <c r="AI28" s="86"/>
    </row>
    <row r="29" spans="2:35" ht="17.25" x14ac:dyDescent="0.3">
      <c r="B29" s="14"/>
      <c r="C29" s="15" t="s">
        <v>22</v>
      </c>
      <c r="D29" s="1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0"/>
      <c r="P29" s="34"/>
      <c r="Q29" s="34"/>
      <c r="R29" s="79"/>
      <c r="S29" s="79"/>
      <c r="T29" s="79"/>
      <c r="U29" s="34"/>
      <c r="V29" s="34"/>
      <c r="W29" s="79"/>
      <c r="X29" s="34"/>
      <c r="Y29" s="79"/>
      <c r="Z29" s="79"/>
      <c r="AA29" s="34"/>
      <c r="AB29" s="79"/>
      <c r="AC29" s="35"/>
      <c r="AD29" s="34"/>
      <c r="AE29" s="36"/>
      <c r="AF29" s="37"/>
      <c r="AG29" s="18"/>
      <c r="AH29" s="18"/>
    </row>
    <row r="30" spans="2:35" ht="17.25" x14ac:dyDescent="0.3">
      <c r="B30" s="14"/>
      <c r="C30" s="15" t="s">
        <v>35</v>
      </c>
      <c r="D30" s="1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79"/>
      <c r="S30" s="79"/>
      <c r="T30" s="79"/>
      <c r="U30" s="34"/>
      <c r="V30" s="34"/>
      <c r="W30" s="79"/>
      <c r="X30" s="34"/>
      <c r="Y30" s="100"/>
      <c r="Z30" s="79"/>
      <c r="AA30" s="34"/>
      <c r="AB30" s="79"/>
      <c r="AC30" s="35"/>
      <c r="AD30" s="34"/>
      <c r="AE30" s="36"/>
      <c r="AF30" s="37"/>
      <c r="AG30" s="18"/>
      <c r="AH30" s="18"/>
      <c r="AI30" s="18"/>
    </row>
    <row r="31" spans="2:35" ht="17.25" x14ac:dyDescent="0.3">
      <c r="B31" s="38"/>
      <c r="C31" s="39" t="s">
        <v>11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79"/>
      <c r="U31" s="39"/>
      <c r="V31" s="39"/>
      <c r="W31" s="39"/>
      <c r="X31" s="39"/>
      <c r="Y31" s="86"/>
      <c r="AA31" s="39"/>
      <c r="AB31" s="39"/>
      <c r="AC31" s="40"/>
      <c r="AD31" s="39"/>
      <c r="AE31" s="36"/>
      <c r="AF31" s="41"/>
    </row>
    <row r="32" spans="2:35" x14ac:dyDescent="0.25">
      <c r="B32" s="38"/>
      <c r="C32" s="39" t="s">
        <v>23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83"/>
      <c r="S32" s="39"/>
      <c r="T32" s="39"/>
      <c r="U32" s="39"/>
      <c r="V32" s="39"/>
      <c r="W32" s="83"/>
      <c r="X32" s="39"/>
      <c r="Y32" s="101"/>
      <c r="Z32" s="86"/>
      <c r="AA32" s="39"/>
      <c r="AB32" s="83"/>
      <c r="AC32" s="84"/>
      <c r="AD32" s="39"/>
      <c r="AE32" s="36"/>
      <c r="AF32" s="41"/>
    </row>
    <row r="33" spans="2:32" x14ac:dyDescent="0.25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94"/>
      <c r="Z33" s="94"/>
      <c r="AA33" s="43"/>
      <c r="AB33" s="43"/>
      <c r="AC33" s="85"/>
      <c r="AD33" s="43"/>
      <c r="AE33" s="44"/>
      <c r="AF33" s="45"/>
    </row>
    <row r="34" spans="2:32" x14ac:dyDescent="0.25"/>
    <row r="35" spans="2:32" x14ac:dyDescent="0.25"/>
    <row r="36" spans="2:32" x14ac:dyDescent="0.25"/>
    <row r="37" spans="2:32" x14ac:dyDescent="0.25"/>
  </sheetData>
  <pageMargins left="0.11811023622047245" right="0.11811023622047245" top="0.78740157480314965" bottom="0.78740157480314965" header="0.31496062992125984" footer="0.31496062992125984"/>
  <pageSetup paperSize="9" scale="74" orientation="landscape" r:id="rId1"/>
  <ignoredErrors>
    <ignoredError sqref="AD8 AD11:AD13 AD1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53e2e8-bed1-4921-97cf-f1ded6c635ea">
      <Terms xmlns="http://schemas.microsoft.com/office/infopath/2007/PartnerControls"/>
    </lcf76f155ced4ddcb4097134ff3c332f>
    <TaxCatchAll xmlns="f5cbd9c5-297f-4491-bb7e-1643686028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81C0A25935C4A8B587B1BC44087F4" ma:contentTypeVersion="18" ma:contentTypeDescription="Ein neues Dokument erstellen." ma:contentTypeScope="" ma:versionID="d07cc15b84107249126e959c64060c5a">
  <xsd:schema xmlns:xsd="http://www.w3.org/2001/XMLSchema" xmlns:xs="http://www.w3.org/2001/XMLSchema" xmlns:p="http://schemas.microsoft.com/office/2006/metadata/properties" xmlns:ns2="6a53e2e8-bed1-4921-97cf-f1ded6c635ea" xmlns:ns3="f5cbd9c5-297f-4491-bb7e-164368602819" targetNamespace="http://schemas.microsoft.com/office/2006/metadata/properties" ma:root="true" ma:fieldsID="601647858910c200667656baece627b9" ns2:_="" ns3:_="">
    <xsd:import namespace="6a53e2e8-bed1-4921-97cf-f1ded6c635ea"/>
    <xsd:import namespace="f5cbd9c5-297f-4491-bb7e-164368602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3e2e8-bed1-4921-97cf-f1ded6c63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bfe79d-a97b-403a-ae17-4960a5e3d1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bd9c5-297f-4491-bb7e-164368602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115638-4878-4b35-80c9-0d37fabc6c70}" ma:internalName="TaxCatchAll" ma:showField="CatchAllData" ma:web="f5cbd9c5-297f-4491-bb7e-164368602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0F896-1795-4847-A981-ECCC09A115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BFC85-22B8-465D-8194-5192E841F24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5cbd9c5-297f-4491-bb7e-164368602819"/>
    <ds:schemaRef ds:uri="6a53e2e8-bed1-4921-97cf-f1ded6c635ea"/>
    <ds:schemaRef ds:uri="http://www.w3.org/XML/1998/namespace"/>
    <ds:schemaRef ds:uri="e7de0c7e-9681-4cc1-9620-92431e6614c4"/>
  </ds:schemaRefs>
</ds:datastoreItem>
</file>

<file path=customXml/itemProps3.xml><?xml version="1.0" encoding="utf-8"?>
<ds:datastoreItem xmlns:ds="http://schemas.openxmlformats.org/officeDocument/2006/customXml" ds:itemID="{0A847740-B21F-4075-92A3-F72485046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3e2e8-bed1-4921-97cf-f1ded6c635ea"/>
    <ds:schemaRef ds:uri="f5cbd9c5-297f-4491-bb7e-164368602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Website</vt:lpstr>
    </vt:vector>
  </TitlesOfParts>
  <Company>Bystronic Laser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Schaller Michael</dc:creator>
  <cp:lastModifiedBy>Meier Patrizia</cp:lastModifiedBy>
  <cp:lastPrinted>2021-08-05T15:31:53Z</cp:lastPrinted>
  <dcterms:created xsi:type="dcterms:W3CDTF">2021-06-14T14:20:43Z</dcterms:created>
  <dcterms:modified xsi:type="dcterms:W3CDTF">2024-02-27T12:48:11Z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0x010100B7381C0A25935C4A8B587B1BC44087F4</vt:lpwstr>
  </property>
  <property fmtid="{D5CDD505-2E9C-101B-9397-08002B2CF9AE}" pid="3" name="MediaServiceImageTags">
    <vt:lpwstr/>
  </property>
</Properties>
</file>